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05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/Users/tereziamichalcova/Documents/!work/Projects/ObjevTO!/Dokumenty/Excel/"/>
    </mc:Choice>
  </mc:AlternateContent>
  <xr:revisionPtr revIDLastSave="0" documentId="8_{B4A8E240-3323-F941-A654-A6550A257589}" xr6:coauthVersionLast="47" xr6:coauthVersionMax="47" xr10:uidLastSave="{00000000-0000-0000-0000-000000000000}"/>
  <bookViews>
    <workbookView xWindow="10700" yWindow="840" windowWidth="23640" windowHeight="16940" xr2:uid="{B0770EC7-A721-CC46-BFF6-34FA360116F7}"/>
  </bookViews>
  <sheets>
    <sheet name="Dochazka" sheetId="1" r:id="rId1"/>
    <sheet name="Datum" sheetId="2" r:id="rId2"/>
    <sheet name="Svatky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5" i="1" l="1"/>
  <c r="E32" i="1"/>
  <c r="E31" i="1"/>
  <c r="E30" i="1"/>
  <c r="E29" i="1"/>
  <c r="E28" i="1"/>
  <c r="E25" i="1"/>
  <c r="E24" i="1"/>
  <c r="E23" i="1"/>
  <c r="E22" i="1"/>
  <c r="E21" i="1"/>
  <c r="E18" i="1"/>
  <c r="E17" i="1"/>
  <c r="E16" i="1"/>
  <c r="E15" i="1"/>
  <c r="E14" i="1"/>
  <c r="E11" i="1"/>
  <c r="E10" i="1"/>
  <c r="E9" i="1"/>
  <c r="E8" i="1"/>
  <c r="E7" i="1"/>
  <c r="B16" i="3"/>
  <c r="B12" i="3"/>
  <c r="B11" i="3"/>
  <c r="B10" i="3"/>
  <c r="B9" i="3"/>
  <c r="B8" i="3"/>
  <c r="B7" i="3"/>
  <c r="B6" i="3"/>
  <c r="B5" i="3"/>
  <c r="B4" i="3"/>
  <c r="B3" i="3"/>
  <c r="B17" i="3"/>
  <c r="B2" i="3"/>
  <c r="A7" i="2"/>
  <c r="B13" i="3"/>
  <c r="B15" i="3" s="1"/>
  <c r="A5" i="2"/>
  <c r="B5" i="2" s="1"/>
  <c r="E36" i="1" l="1"/>
  <c r="A3" i="2"/>
  <c r="B3" i="2" s="1"/>
  <c r="A33" i="2"/>
  <c r="B33" i="2" s="1"/>
  <c r="A18" i="2"/>
  <c r="B18" i="2" s="1"/>
  <c r="A24" i="2"/>
  <c r="B24" i="2" s="1"/>
  <c r="A17" i="2"/>
  <c r="B17" i="2" s="1"/>
  <c r="A25" i="2"/>
  <c r="B25" i="2" s="1"/>
  <c r="A20" i="2"/>
  <c r="B20" i="2" s="1"/>
  <c r="A19" i="2"/>
  <c r="B19" i="2" s="1"/>
  <c r="A16" i="2"/>
  <c r="A32" i="2"/>
  <c r="B32" i="2" s="1"/>
  <c r="A14" i="2"/>
  <c r="B14" i="2" s="1"/>
  <c r="A13" i="2"/>
  <c r="B13" i="2" s="1"/>
  <c r="A27" i="2"/>
  <c r="B27" i="2" s="1"/>
  <c r="A10" i="2"/>
  <c r="B10" i="2" s="1"/>
  <c r="A15" i="2"/>
  <c r="B15" i="2" s="1"/>
  <c r="A31" i="2"/>
  <c r="B31" i="2" s="1"/>
  <c r="A30" i="2"/>
  <c r="A29" i="2"/>
  <c r="A12" i="2"/>
  <c r="B12" i="2" s="1"/>
  <c r="A28" i="2"/>
  <c r="A11" i="2"/>
  <c r="B11" i="2" s="1"/>
  <c r="A26" i="2"/>
  <c r="B26" i="2" s="1"/>
  <c r="A6" i="2"/>
  <c r="B6" i="2" s="1"/>
  <c r="A22" i="2"/>
  <c r="B22" i="2" s="1"/>
  <c r="A4" i="2"/>
  <c r="B4" i="2" s="1"/>
  <c r="B7" i="2"/>
  <c r="A23" i="2"/>
  <c r="A9" i="2"/>
  <c r="A8" i="2"/>
  <c r="A21" i="2"/>
  <c r="B14" i="3"/>
  <c r="B16" i="2" l="1"/>
  <c r="B29" i="2"/>
  <c r="B28" i="2"/>
  <c r="B30" i="2"/>
  <c r="B8" i="2"/>
  <c r="B9" i="2"/>
  <c r="B21" i="2"/>
  <c r="B23" i="2"/>
</calcChain>
</file>

<file path=xl/sharedStrings.xml><?xml version="1.0" encoding="utf-8"?>
<sst xmlns="http://schemas.openxmlformats.org/spreadsheetml/2006/main" count="58" uniqueCount="34">
  <si>
    <t>Docházkový list</t>
  </si>
  <si>
    <t>Jméno dítěte</t>
  </si>
  <si>
    <t>Celkový počet hodin za měsíc:</t>
  </si>
  <si>
    <t>Den</t>
  </si>
  <si>
    <t>Datum</t>
  </si>
  <si>
    <t>Od</t>
  </si>
  <si>
    <t>Do</t>
  </si>
  <si>
    <t>Celkem</t>
  </si>
  <si>
    <t>Svátek práce</t>
  </si>
  <si>
    <t>Nový rok a Den obnovy samostatného českého státu</t>
  </si>
  <si>
    <t>Den vítězství</t>
  </si>
  <si>
    <t>Den věrozvěstů Cyrila a Metoděje</t>
  </si>
  <si>
    <t>Den upálení mistra Jana Husa</t>
  </si>
  <si>
    <t>Den české státnosti</t>
  </si>
  <si>
    <t>Den vzniku Československa</t>
  </si>
  <si>
    <t>Den boje za svobodu a demokracii</t>
  </si>
  <si>
    <t>Štědrý den</t>
  </si>
  <si>
    <t>1. svátek vánoční</t>
  </si>
  <si>
    <t>2. svátek vánoční</t>
  </si>
  <si>
    <t>Velikonoční neděle</t>
  </si>
  <si>
    <t>Velký pátek</t>
  </si>
  <si>
    <t>Velikonoční pondělí</t>
  </si>
  <si>
    <t>&lt; tady resetuješ měsíc</t>
  </si>
  <si>
    <t>&lt; tady vygeneruješ další měsíc, upraven button že bere macro co spustí všechny macra</t>
  </si>
  <si>
    <t>option fn F11 – vba</t>
  </si>
  <si>
    <t>Silvester</t>
  </si>
  <si>
    <t>volno</t>
  </si>
  <si>
    <t>Wednesday</t>
  </si>
  <si>
    <t>Thursday</t>
  </si>
  <si>
    <t>Friday</t>
  </si>
  <si>
    <t>Saturday</t>
  </si>
  <si>
    <t>Sunday</t>
  </si>
  <si>
    <t>Monday</t>
  </si>
  <si>
    <t>Tuesday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</si>
</sst>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h]:mm"/>
    <numFmt numFmtId="165" formatCode="d/m;@"/>
    <numFmt numFmtId="166" formatCode="[$-405]mmmm\ yy;@"/>
  </numFmts>
  <fonts count="3" x14ac:knownFonts="1">
    <font>
      <sz val="12"/>
      <color theme="1"/>
      <name val="Aptos Narrow"/>
      <family val="2"/>
      <scheme val="minor"/>
    </font>
    <font>
      <sz val="12"/>
      <color theme="1"/>
      <name val="Aptos Narrow (Body)"/>
    </font>
    <font>
      <sz val="12"/>
      <color rgb="FF000000"/>
      <name val="Aptos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DCDCDC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165" fontId="0" fillId="0" borderId="0" xfId="0" applyNumberFormat="1"/>
    <xf numFmtId="166" fontId="0" fillId="0" borderId="0" xfId="0" applyNumberFormat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0" xfId="0" applyBorder="1" applyAlignment="1">
      <alignment horizontal="center"/>
    </xf>
    <xf numFmtId="20" fontId="0" fillId="0" borderId="10" xfId="0" applyNumberFormat="1" applyBorder="1" applyAlignment="1">
      <alignment horizontal="center"/>
    </xf>
    <xf numFmtId="164" fontId="0" fillId="0" borderId="10" xfId="0" quotePrefix="1" applyNumberFormat="1" applyBorder="1" applyAlignment="1">
      <alignment horizontal="center"/>
    </xf>
    <xf numFmtId="20" fontId="0" fillId="0" borderId="0" xfId="0" applyNumberFormat="1"/>
    <xf numFmtId="0" fontId="0" fillId="0" borderId="1" xfId="0" applyBorder="1" applyProtection="1">
      <protection locked="0"/>
    </xf>
    <xf numFmtId="0" fontId="0" fillId="0" borderId="0" xfId="0" applyProtection="1">
      <protection locked="0"/>
    </xf>
    <xf numFmtId="16" fontId="0" fillId="0" borderId="0" xfId="0" applyNumberFormat="1"/>
    <xf numFmtId="16" fontId="0" fillId="0" borderId="0" xfId="0" applyNumberFormat="1" applyAlignment="1">
      <alignment horizontal="right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0" fillId="0" borderId="8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10" xfId="0" applyBorder="1" applyProtection="1">
      <protection locked="0"/>
    </xf>
    <xf numFmtId="0" fontId="0" fillId="0" borderId="8" xfId="0" applyBorder="1"/>
    <xf numFmtId="0" fontId="0" fillId="0" borderId="9" xfId="0" applyBorder="1"/>
    <xf numFmtId="0" fontId="0" fillId="0" borderId="10" xfId="0" applyBorder="1"/>
    <xf numFmtId="165" fontId="0" fillId="0" borderId="2" xfId="0" applyNumberFormat="1" applyFill="1" applyBorder="1" applyAlignment="1">
      <alignment horizontal="center"/>
    </xf>
    <xf numFmtId="0" fontId="0" fillId="0" borderId="3" xfId="0" applyFill="1" applyBorder="1"/>
    <xf numFmtId="164" fontId="0" fillId="0" borderId="7" xfId="0" applyNumberFormat="1" applyFill="1" applyBorder="1" applyAlignment="1" applyProtection="1">
      <alignment horizontal="center"/>
    </xf>
    <xf numFmtId="20" fontId="0" fillId="0" borderId="3" xfId="0" applyNumberFormat="1" applyFill="1" applyBorder="1" applyAlignment="1" applyProtection="1">
      <alignment horizontal="center"/>
      <protection locked="0"/>
    </xf>
    <xf numFmtId="165" fontId="0" fillId="2" borderId="2" xfId="0" applyNumberFormat="1" applyFill="1" applyBorder="1" applyAlignment="1" applyProtection="1">
      <alignment horizontal="center"/>
    </xf>
    <xf numFmtId="0" fontId="0" fillId="2" borderId="3" xfId="0" applyFill="1" applyBorder="1" applyProtection="1"/>
    <xf numFmtId="20" fontId="0" fillId="2" borderId="3" xfId="0" applyNumberFormat="1" applyFill="1" applyBorder="1" applyAlignment="1" applyProtection="1">
      <alignment horizontal="center"/>
    </xf>
    <xf numFmtId="164" fontId="0" fillId="2" borderId="7" xfId="0" applyNumberFormat="1" applyFill="1" applyBorder="1" applyAlignment="1" applyProtection="1">
      <alignment horizontal="center"/>
    </xf>
    <xf numFmtId="165" fontId="0" fillId="0" borderId="2" xfId="0" applyNumberFormat="1" applyFill="1" applyBorder="1" applyAlignment="1" applyProtection="1">
      <alignment horizontal="center"/>
      <protection locked="0"/>
    </xf>
    <xf numFmtId="0" fontId="0" fillId="0" borderId="3" xfId="0" applyFill="1" applyBorder="1" applyProtection="1">
      <protection locked="0"/>
    </xf>
    <xf numFmtId="20" fontId="0" fillId="2" borderId="2" xfId="0" applyNumberFormat="1" applyFill="1" applyBorder="1" applyAlignment="1" applyProtection="1">
      <alignment horizontal="center"/>
    </xf>
    <xf numFmtId="165" fontId="0" fillId="0" borderId="2" xfId="0" applyNumberFormat="1" applyFill="1" applyBorder="1" applyAlignment="1" applyProtection="1">
      <alignment horizontal="center"/>
    </xf>
    <xf numFmtId="0" fontId="0" fillId="0" borderId="3" xfId="0" applyFill="1" applyBorder="1" applyProtection="1"/>
  </cellXfs>
  <cellStyles count="1">
    <cellStyle name="Normal" xfId="0" builtinId="0"/>
  </cellStyles>
  <dxfs count="1">
    <dxf>
      <fill>
        <patternFill>
          <bgColor rgb="FFFFC1C7"/>
        </patternFill>
      </fill>
    </dxf>
  </dxfs>
  <tableStyles count="0" defaultTableStyle="TableStyleMedium2" defaultPivotStyle="PivotStyleLight16"/>
  <colors>
    <mruColors>
      <color rgb="FFFFC1C7"/>
      <color rgb="FFCBED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0</xdr:colOff>
          <xdr:row>3</xdr:row>
          <xdr:rowOff>12700</xdr:rowOff>
        </xdr:from>
        <xdr:to>
          <xdr:col>5</xdr:col>
          <xdr:colOff>698500</xdr:colOff>
          <xdr:row>4</xdr:row>
          <xdr:rowOff>190500</xdr:rowOff>
        </xdr:to>
        <xdr:sp macro="" textlink="">
          <xdr:nvSpPr>
            <xdr:cNvPr id="2051" name="Button 3" descr="Další měsíc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1200" b="0" i="0" u="none" strike="noStrike" baseline="0">
                  <a:solidFill>
                    <a:srgbClr val="000000"/>
                  </a:solidFill>
                  <a:latin typeface="Aptos Narrow" pitchFamily="2" charset="0"/>
                </a:rPr>
                <a:t>Další měsíc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05969-8EC5-AB40-9BD5-993EE3A3B3C9}">
  <sheetPr codeName="Dochazka"/>
  <dimension ref="A2:E36"/>
  <sheetViews>
    <sheetView tabSelected="1" workbookViewId="0">
      <selection activeCell="F4" sqref="F4"/>
    </sheetView>
  </sheetViews>
  <sheetFormatPr baseColWidth="10" defaultRowHeight="16" x14ac:dyDescent="0.2"/>
  <cols>
    <col min="5" max="5" width="10.83203125" style="8"/>
  </cols>
  <sheetData>
    <row r="2" spans="1:5" x14ac:dyDescent="0.2">
      <c r="A2" s="13" t="s">
        <v>0</v>
      </c>
      <c r="B2" s="14"/>
      <c r="C2" s="14"/>
      <c r="D2" s="14"/>
      <c r="E2" s="15"/>
    </row>
    <row r="3" spans="1:5" s="10" customFormat="1" x14ac:dyDescent="0.2">
      <c r="A3" s="9" t="s">
        <v>1</v>
      </c>
      <c r="B3" s="16"/>
      <c r="C3" s="17"/>
      <c r="D3" s="17"/>
      <c r="E3" s="18"/>
    </row>
    <row r="4" spans="1:5" x14ac:dyDescent="0.2">
      <c r="A4" s="3" t="s">
        <v>4</v>
      </c>
      <c r="B4" s="4" t="s">
        <v>3</v>
      </c>
      <c r="C4" s="5" t="s">
        <v>5</v>
      </c>
      <c r="D4" s="4" t="s">
        <v>6</v>
      </c>
      <c r="E4" s="6" t="s">
        <v>7</v>
      </c>
    </row>
    <row r="5" spans="1:5" x14ac:dyDescent="0.2">
      <c r="A5" s="26">
        <v>46235</v>
      </c>
      <c r="B5" s="27" t="s">
        <v>30</v>
      </c>
      <c r="C5" s="32"/>
      <c r="D5" s="32"/>
      <c r="E5" s="29"/>
    </row>
    <row r="6" spans="1:5" x14ac:dyDescent="0.2">
      <c r="A6" s="26">
        <v>46236</v>
      </c>
      <c r="B6" s="27" t="s">
        <v>31</v>
      </c>
      <c r="C6" s="28"/>
      <c r="D6" s="28"/>
      <c r="E6" s="29"/>
    </row>
    <row r="7" spans="1:5" x14ac:dyDescent="0.2">
      <c r="A7" s="22">
        <v>46237</v>
      </c>
      <c r="B7" s="23" t="s">
        <v>32</v>
      </c>
      <c r="C7" s="25"/>
      <c r="D7" s="25"/>
      <c r="E7" s="24">
        <f>D7-C7</f>
        <v>0</v>
      </c>
    </row>
    <row r="8" spans="1:5" x14ac:dyDescent="0.2">
      <c r="A8" s="33">
        <v>46238</v>
      </c>
      <c r="B8" s="34" t="s">
        <v>33</v>
      </c>
      <c r="C8" s="25"/>
      <c r="D8" s="25"/>
      <c r="E8" s="24">
        <f>D8-C8</f>
        <v>0</v>
      </c>
    </row>
    <row r="9" spans="1:5" x14ac:dyDescent="0.2">
      <c r="A9" s="33">
        <v>46239</v>
      </c>
      <c r="B9" s="34" t="s">
        <v>27</v>
      </c>
      <c r="C9" s="25"/>
      <c r="D9" s="25"/>
      <c r="E9" s="24">
        <f>D9-C9</f>
        <v>0</v>
      </c>
    </row>
    <row r="10" spans="1:5" x14ac:dyDescent="0.2">
      <c r="A10" s="33">
        <v>46240</v>
      </c>
      <c r="B10" s="34" t="s">
        <v>28</v>
      </c>
      <c r="C10" s="25"/>
      <c r="D10" s="25"/>
      <c r="E10" s="24">
        <f>D10-C10</f>
        <v>0</v>
      </c>
    </row>
    <row r="11" spans="1:5" x14ac:dyDescent="0.2">
      <c r="A11" s="22">
        <v>46241</v>
      </c>
      <c r="B11" s="23" t="s">
        <v>29</v>
      </c>
      <c r="C11" s="25"/>
      <c r="D11" s="25"/>
      <c r="E11" s="24">
        <f>D11-C11</f>
        <v>0</v>
      </c>
    </row>
    <row r="12" spans="1:5" x14ac:dyDescent="0.2">
      <c r="A12" s="26">
        <v>46242</v>
      </c>
      <c r="B12" s="27" t="s">
        <v>30</v>
      </c>
      <c r="C12" s="28"/>
      <c r="D12" s="28"/>
      <c r="E12" s="29"/>
    </row>
    <row r="13" spans="1:5" x14ac:dyDescent="0.2">
      <c r="A13" s="26">
        <v>46243</v>
      </c>
      <c r="B13" s="27" t="s">
        <v>31</v>
      </c>
      <c r="C13" s="28"/>
      <c r="D13" s="28"/>
      <c r="E13" s="29"/>
    </row>
    <row r="14" spans="1:5" x14ac:dyDescent="0.2">
      <c r="A14" s="22">
        <v>46244</v>
      </c>
      <c r="B14" s="23" t="s">
        <v>32</v>
      </c>
      <c r="C14" s="25"/>
      <c r="D14" s="25"/>
      <c r="E14" s="24">
        <f>D14-C14</f>
        <v>0</v>
      </c>
    </row>
    <row r="15" spans="1:5" x14ac:dyDescent="0.2">
      <c r="A15" s="33">
        <v>46245</v>
      </c>
      <c r="B15" s="34" t="s">
        <v>33</v>
      </c>
      <c r="C15" s="25"/>
      <c r="D15" s="25"/>
      <c r="E15" s="24">
        <f>D15-C15</f>
        <v>0</v>
      </c>
    </row>
    <row r="16" spans="1:5" x14ac:dyDescent="0.2">
      <c r="A16" s="33">
        <v>46246</v>
      </c>
      <c r="B16" s="34" t="s">
        <v>27</v>
      </c>
      <c r="C16" s="25"/>
      <c r="D16" s="25"/>
      <c r="E16" s="24">
        <f>D16-C16</f>
        <v>0</v>
      </c>
    </row>
    <row r="17" spans="1:5" x14ac:dyDescent="0.2">
      <c r="A17" s="22">
        <v>46247</v>
      </c>
      <c r="B17" s="23" t="s">
        <v>28</v>
      </c>
      <c r="C17" s="25"/>
      <c r="D17" s="25"/>
      <c r="E17" s="24">
        <f>D17-C17</f>
        <v>0</v>
      </c>
    </row>
    <row r="18" spans="1:5" x14ac:dyDescent="0.2">
      <c r="A18" s="22">
        <v>46248</v>
      </c>
      <c r="B18" s="23" t="s">
        <v>29</v>
      </c>
      <c r="C18" s="25"/>
      <c r="D18" s="25"/>
      <c r="E18" s="24">
        <f>D18-C18</f>
        <v>0</v>
      </c>
    </row>
    <row r="19" spans="1:5" x14ac:dyDescent="0.2">
      <c r="A19" s="26">
        <v>46249</v>
      </c>
      <c r="B19" s="27" t="s">
        <v>30</v>
      </c>
      <c r="C19" s="28"/>
      <c r="D19" s="28"/>
      <c r="E19" s="29"/>
    </row>
    <row r="20" spans="1:5" x14ac:dyDescent="0.2">
      <c r="A20" s="26">
        <v>46250</v>
      </c>
      <c r="B20" s="27" t="s">
        <v>31</v>
      </c>
      <c r="C20" s="28"/>
      <c r="D20" s="28"/>
      <c r="E20" s="29"/>
    </row>
    <row r="21" spans="1:5" x14ac:dyDescent="0.2">
      <c r="A21" s="22">
        <v>46251</v>
      </c>
      <c r="B21" s="23" t="s">
        <v>32</v>
      </c>
      <c r="C21" s="25"/>
      <c r="D21" s="25"/>
      <c r="E21" s="24">
        <f>D21-C21</f>
        <v>0</v>
      </c>
    </row>
    <row r="22" spans="1:5" x14ac:dyDescent="0.2">
      <c r="A22" s="33">
        <v>46252</v>
      </c>
      <c r="B22" s="34" t="s">
        <v>33</v>
      </c>
      <c r="C22" s="25"/>
      <c r="D22" s="25"/>
      <c r="E22" s="24">
        <f>D22-C22</f>
        <v>0</v>
      </c>
    </row>
    <row r="23" spans="1:5" x14ac:dyDescent="0.2">
      <c r="A23" s="33">
        <v>46253</v>
      </c>
      <c r="B23" s="34" t="s">
        <v>27</v>
      </c>
      <c r="C23" s="25"/>
      <c r="D23" s="25"/>
      <c r="E23" s="24">
        <f>D23-C23</f>
        <v>0</v>
      </c>
    </row>
    <row r="24" spans="1:5" x14ac:dyDescent="0.2">
      <c r="A24" s="22">
        <v>46254</v>
      </c>
      <c r="B24" s="23" t="s">
        <v>28</v>
      </c>
      <c r="C24" s="25"/>
      <c r="D24" s="25"/>
      <c r="E24" s="24">
        <f>D24-C24</f>
        <v>0</v>
      </c>
    </row>
    <row r="25" spans="1:5" x14ac:dyDescent="0.2">
      <c r="A25" s="22">
        <v>46255</v>
      </c>
      <c r="B25" s="23" t="s">
        <v>29</v>
      </c>
      <c r="C25" s="25"/>
      <c r="D25" s="25"/>
      <c r="E25" s="24">
        <f>D25-C25</f>
        <v>0</v>
      </c>
    </row>
    <row r="26" spans="1:5" x14ac:dyDescent="0.2">
      <c r="A26" s="26">
        <v>46256</v>
      </c>
      <c r="B26" s="27" t="s">
        <v>30</v>
      </c>
      <c r="C26" s="28"/>
      <c r="D26" s="28"/>
      <c r="E26" s="29"/>
    </row>
    <row r="27" spans="1:5" x14ac:dyDescent="0.2">
      <c r="A27" s="26">
        <v>46257</v>
      </c>
      <c r="B27" s="27" t="s">
        <v>31</v>
      </c>
      <c r="C27" s="28"/>
      <c r="D27" s="28"/>
      <c r="E27" s="29"/>
    </row>
    <row r="28" spans="1:5" x14ac:dyDescent="0.2">
      <c r="A28" s="22">
        <v>46258</v>
      </c>
      <c r="B28" s="23" t="s">
        <v>32</v>
      </c>
      <c r="C28" s="25"/>
      <c r="D28" s="25"/>
      <c r="E28" s="24">
        <f>D28-C28</f>
        <v>0</v>
      </c>
    </row>
    <row r="29" spans="1:5" x14ac:dyDescent="0.2">
      <c r="A29" s="33">
        <v>46259</v>
      </c>
      <c r="B29" s="34" t="s">
        <v>33</v>
      </c>
      <c r="C29" s="25"/>
      <c r="D29" s="25"/>
      <c r="E29" s="24">
        <f>D29-C29</f>
        <v>0</v>
      </c>
    </row>
    <row r="30" spans="1:5" x14ac:dyDescent="0.2">
      <c r="A30" s="33">
        <v>46260</v>
      </c>
      <c r="B30" s="34" t="s">
        <v>27</v>
      </c>
      <c r="C30" s="25"/>
      <c r="D30" s="25"/>
      <c r="E30" s="24">
        <f>D30-C30</f>
        <v>0</v>
      </c>
    </row>
    <row r="31" spans="1:5" x14ac:dyDescent="0.2">
      <c r="A31" s="22">
        <v>46261</v>
      </c>
      <c r="B31" s="23" t="s">
        <v>28</v>
      </c>
      <c r="C31" s="25"/>
      <c r="D31" s="25"/>
      <c r="E31" s="24">
        <f>D31-C31</f>
        <v>0</v>
      </c>
    </row>
    <row r="32" spans="1:5" x14ac:dyDescent="0.2">
      <c r="A32" s="22">
        <v>46262</v>
      </c>
      <c r="B32" s="23" t="s">
        <v>29</v>
      </c>
      <c r="C32" s="25"/>
      <c r="D32" s="25"/>
      <c r="E32" s="24">
        <f>D32-C32</f>
        <v>0</v>
      </c>
    </row>
    <row r="33" spans="1:5" x14ac:dyDescent="0.2">
      <c r="A33" s="26">
        <v>46263</v>
      </c>
      <c r="B33" s="27" t="s">
        <v>30</v>
      </c>
      <c r="C33" s="28"/>
      <c r="D33" s="28"/>
      <c r="E33" s="29"/>
    </row>
    <row r="34" spans="1:5" x14ac:dyDescent="0.2">
      <c r="A34" s="26">
        <v>46264</v>
      </c>
      <c r="B34" s="27" t="s">
        <v>31</v>
      </c>
      <c r="C34" s="28"/>
      <c r="D34" s="28"/>
      <c r="E34" s="29"/>
    </row>
    <row r="35" spans="1:5" x14ac:dyDescent="0.2">
      <c r="A35" s="30">
        <v>46265</v>
      </c>
      <c r="B35" s="31" t="s">
        <v>32</v>
      </c>
      <c r="C35" s="25"/>
      <c r="D35" s="25"/>
      <c r="E35" s="24">
        <f>D35-C35</f>
        <v>0</v>
      </c>
    </row>
    <row r="36" spans="1:5" x14ac:dyDescent="0.2">
      <c r="A36" s="19" t="s">
        <v>2</v>
      </c>
      <c r="B36" s="20"/>
      <c r="C36" s="20"/>
      <c r="D36" s="21"/>
      <c r="E36" s="7">
        <f>SUM(E5:E35)</f>
        <v>0</v>
      </c>
    </row>
  </sheetData>
  <sheetProtection algorithmName="SHA-512" hashValue="Pv2R9mJYJqeuid23c+YE9AelX7wcoG2vCcVrH51WCnUZEITGkypHD8W9I8QM42GdsD7Jaf+7sL8kZ2CSM2/TCw==" saltValue="ccbn/rptu+XCsAz1Uter/g==" spinCount="100000" sheet="1" objects="1" scenarios="1"/>
  <mergeCells count="3">
    <mergeCell ref="A2:E2"/>
    <mergeCell ref="B3:E3"/>
    <mergeCell ref="A36:D36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stopIfTrue="1" id="{E4D58F7A-F5A2-8148-A5F4-450EBBCD87BA}">
            <xm:f>OR(WEEKDAY($A5,2)&gt;5, ISNUMBER(MATCH($A5, Svatky!$B$2:$B$20, 0)))</xm:f>
            <x14:dxf>
              <fill>
                <patternFill>
                  <bgColor rgb="FFFFC1C7"/>
                </patternFill>
              </fill>
            </x14:dxf>
          </x14:cfRule>
          <xm:sqref>C5:E35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B6B80A-AC59-9040-88C4-CE5B3BF6A95E}">
  <sheetPr codeName="Datum"/>
  <dimension ref="A1:G33"/>
  <sheetViews>
    <sheetView workbookViewId="0">
      <selection activeCell="A2" sqref="A2"/>
    </sheetView>
  </sheetViews>
  <sheetFormatPr baseColWidth="10" defaultRowHeight="16" x14ac:dyDescent="0.2"/>
  <cols>
    <col min="1" max="1" width="13.83203125" style="1" bestFit="1" customWidth="1"/>
  </cols>
  <sheetData>
    <row r="1" spans="1:7" x14ac:dyDescent="0.2">
      <c r="A1" s="2">
        <v>46235</v>
      </c>
      <c r="C1" t="s">
        <v>22</v>
      </c>
    </row>
    <row r="3" spans="1:7" x14ac:dyDescent="0.2">
      <c r="A3" s="1">
        <f>IF(MONTH($A$1+ROW(A1)-1)=MONTH($A$1), $A$1+ROW(A1)-1, "")</f>
        <v>46235</v>
      </c>
      <c r="B3" t="str">
        <f>TEXT(A3, "dddd")</f>
        <v>Saturday</v>
      </c>
    </row>
    <row r="4" spans="1:7" x14ac:dyDescent="0.2">
      <c r="A4" s="1">
        <f t="shared" ref="A4:A33" si="0">IF(MONTH($A$1+ROW(A2)-1)=MONTH($A$1), $A$1+ROW(A2)-1, "")</f>
        <v>46236</v>
      </c>
      <c r="B4" t="str">
        <f t="shared" ref="B4:B33" si="1">TEXT(A4, "dddd")</f>
        <v>Sunday</v>
      </c>
      <c r="G4" t="s">
        <v>23</v>
      </c>
    </row>
    <row r="5" spans="1:7" x14ac:dyDescent="0.2">
      <c r="A5" s="1">
        <f t="shared" si="0"/>
        <v>46237</v>
      </c>
      <c r="B5" t="str">
        <f t="shared" si="1"/>
        <v>Monday</v>
      </c>
      <c r="G5" t="s">
        <v>24</v>
      </c>
    </row>
    <row r="6" spans="1:7" x14ac:dyDescent="0.2">
      <c r="A6" s="1">
        <f t="shared" si="0"/>
        <v>46238</v>
      </c>
      <c r="B6" t="str">
        <f t="shared" si="1"/>
        <v>Tuesday</v>
      </c>
    </row>
    <row r="7" spans="1:7" x14ac:dyDescent="0.2">
      <c r="A7" s="1">
        <f t="shared" si="0"/>
        <v>46239</v>
      </c>
      <c r="B7" t="str">
        <f t="shared" si="1"/>
        <v>Wednesday</v>
      </c>
    </row>
    <row r="8" spans="1:7" x14ac:dyDescent="0.2">
      <c r="A8" s="1">
        <f t="shared" si="0"/>
        <v>46240</v>
      </c>
      <c r="B8" t="str">
        <f t="shared" si="1"/>
        <v>Thursday</v>
      </c>
    </row>
    <row r="9" spans="1:7" x14ac:dyDescent="0.2">
      <c r="A9" s="1">
        <f t="shared" si="0"/>
        <v>46241</v>
      </c>
      <c r="B9" t="str">
        <f t="shared" si="1"/>
        <v>Friday</v>
      </c>
    </row>
    <row r="10" spans="1:7" x14ac:dyDescent="0.2">
      <c r="A10" s="1">
        <f t="shared" si="0"/>
        <v>46242</v>
      </c>
      <c r="B10" t="str">
        <f t="shared" si="1"/>
        <v>Saturday</v>
      </c>
    </row>
    <row r="11" spans="1:7" x14ac:dyDescent="0.2">
      <c r="A11" s="1">
        <f t="shared" si="0"/>
        <v>46243</v>
      </c>
      <c r="B11" t="str">
        <f t="shared" si="1"/>
        <v>Sunday</v>
      </c>
    </row>
    <row r="12" spans="1:7" x14ac:dyDescent="0.2">
      <c r="A12" s="1">
        <f t="shared" si="0"/>
        <v>46244</v>
      </c>
      <c r="B12" t="str">
        <f t="shared" si="1"/>
        <v>Monday</v>
      </c>
    </row>
    <row r="13" spans="1:7" x14ac:dyDescent="0.2">
      <c r="A13" s="1">
        <f t="shared" si="0"/>
        <v>46245</v>
      </c>
      <c r="B13" t="str">
        <f t="shared" si="1"/>
        <v>Tuesday</v>
      </c>
    </row>
    <row r="14" spans="1:7" x14ac:dyDescent="0.2">
      <c r="A14" s="1">
        <f t="shared" si="0"/>
        <v>46246</v>
      </c>
      <c r="B14" t="str">
        <f t="shared" si="1"/>
        <v>Wednesday</v>
      </c>
    </row>
    <row r="15" spans="1:7" x14ac:dyDescent="0.2">
      <c r="A15" s="1">
        <f t="shared" si="0"/>
        <v>46247</v>
      </c>
      <c r="B15" t="str">
        <f t="shared" si="1"/>
        <v>Thursday</v>
      </c>
    </row>
    <row r="16" spans="1:7" x14ac:dyDescent="0.2">
      <c r="A16" s="1">
        <f t="shared" si="0"/>
        <v>46248</v>
      </c>
      <c r="B16" t="str">
        <f t="shared" si="1"/>
        <v>Friday</v>
      </c>
    </row>
    <row r="17" spans="1:2" x14ac:dyDescent="0.2">
      <c r="A17" s="1">
        <f t="shared" si="0"/>
        <v>46249</v>
      </c>
      <c r="B17" t="str">
        <f t="shared" si="1"/>
        <v>Saturday</v>
      </c>
    </row>
    <row r="18" spans="1:2" x14ac:dyDescent="0.2">
      <c r="A18" s="1">
        <f t="shared" si="0"/>
        <v>46250</v>
      </c>
      <c r="B18" t="str">
        <f t="shared" si="1"/>
        <v>Sunday</v>
      </c>
    </row>
    <row r="19" spans="1:2" x14ac:dyDescent="0.2">
      <c r="A19" s="1">
        <f t="shared" si="0"/>
        <v>46251</v>
      </c>
      <c r="B19" t="str">
        <f t="shared" si="1"/>
        <v>Monday</v>
      </c>
    </row>
    <row r="20" spans="1:2" x14ac:dyDescent="0.2">
      <c r="A20" s="1">
        <f t="shared" si="0"/>
        <v>46252</v>
      </c>
      <c r="B20" t="str">
        <f t="shared" si="1"/>
        <v>Tuesday</v>
      </c>
    </row>
    <row r="21" spans="1:2" x14ac:dyDescent="0.2">
      <c r="A21" s="1">
        <f t="shared" si="0"/>
        <v>46253</v>
      </c>
      <c r="B21" t="str">
        <f t="shared" si="1"/>
        <v>Wednesday</v>
      </c>
    </row>
    <row r="22" spans="1:2" x14ac:dyDescent="0.2">
      <c r="A22" s="1">
        <f t="shared" si="0"/>
        <v>46254</v>
      </c>
      <c r="B22" t="str">
        <f t="shared" si="1"/>
        <v>Thursday</v>
      </c>
    </row>
    <row r="23" spans="1:2" x14ac:dyDescent="0.2">
      <c r="A23" s="1">
        <f t="shared" si="0"/>
        <v>46255</v>
      </c>
      <c r="B23" t="str">
        <f t="shared" si="1"/>
        <v>Friday</v>
      </c>
    </row>
    <row r="24" spans="1:2" x14ac:dyDescent="0.2">
      <c r="A24" s="1">
        <f t="shared" si="0"/>
        <v>46256</v>
      </c>
      <c r="B24" t="str">
        <f t="shared" si="1"/>
        <v>Saturday</v>
      </c>
    </row>
    <row r="25" spans="1:2" x14ac:dyDescent="0.2">
      <c r="A25" s="1">
        <f t="shared" si="0"/>
        <v>46257</v>
      </c>
      <c r="B25" t="str">
        <f t="shared" si="1"/>
        <v>Sunday</v>
      </c>
    </row>
    <row r="26" spans="1:2" x14ac:dyDescent="0.2">
      <c r="A26" s="1">
        <f t="shared" si="0"/>
        <v>46258</v>
      </c>
      <c r="B26" t="str">
        <f t="shared" si="1"/>
        <v>Monday</v>
      </c>
    </row>
    <row r="27" spans="1:2" x14ac:dyDescent="0.2">
      <c r="A27" s="1">
        <f t="shared" si="0"/>
        <v>46259</v>
      </c>
      <c r="B27" t="str">
        <f t="shared" si="1"/>
        <v>Tuesday</v>
      </c>
    </row>
    <row r="28" spans="1:2" x14ac:dyDescent="0.2">
      <c r="A28" s="1">
        <f t="shared" si="0"/>
        <v>46260</v>
      </c>
      <c r="B28" t="str">
        <f t="shared" si="1"/>
        <v>Wednesday</v>
      </c>
    </row>
    <row r="29" spans="1:2" x14ac:dyDescent="0.2">
      <c r="A29" s="1">
        <f t="shared" si="0"/>
        <v>46261</v>
      </c>
      <c r="B29" t="str">
        <f t="shared" si="1"/>
        <v>Thursday</v>
      </c>
    </row>
    <row r="30" spans="1:2" x14ac:dyDescent="0.2">
      <c r="A30" s="1">
        <f t="shared" si="0"/>
        <v>46262</v>
      </c>
      <c r="B30" t="str">
        <f t="shared" si="1"/>
        <v>Friday</v>
      </c>
    </row>
    <row r="31" spans="1:2" x14ac:dyDescent="0.2">
      <c r="A31" s="1">
        <f t="shared" si="0"/>
        <v>46263</v>
      </c>
      <c r="B31" t="str">
        <f t="shared" si="1"/>
        <v>Saturday</v>
      </c>
    </row>
    <row r="32" spans="1:2" x14ac:dyDescent="0.2">
      <c r="A32" s="1">
        <f t="shared" si="0"/>
        <v>46264</v>
      </c>
      <c r="B32" t="str">
        <f t="shared" si="1"/>
        <v>Sunday</v>
      </c>
    </row>
    <row r="33" spans="1:2" x14ac:dyDescent="0.2">
      <c r="A33" s="1">
        <f t="shared" si="0"/>
        <v>46265</v>
      </c>
      <c r="B33" t="str">
        <f t="shared" si="1"/>
        <v>Monday</v>
      </c>
    </row>
  </sheetData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1" r:id="rId3" name="Button 3">
              <controlPr defaultSize="0" print="0" autoFill="0" autoPict="0" macro="[0]!RunAllMacros" altText="Další měsíc">
                <anchor moveWithCells="1" sizeWithCells="1">
                  <from>
                    <xdr:col>4</xdr:col>
                    <xdr:colOff>0</xdr:colOff>
                    <xdr:row>3</xdr:row>
                    <xdr:rowOff>12700</xdr:rowOff>
                  </from>
                  <to>
                    <xdr:col>5</xdr:col>
                    <xdr:colOff>698500</xdr:colOff>
                    <xdr:row>4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E98AB7-60A4-F045-97A5-93DF56EAD864}">
  <sheetPr codeName="Svatky"/>
  <dimension ref="A1:C17"/>
  <sheetViews>
    <sheetView zoomScale="101" workbookViewId="0">
      <selection activeCell="B5" sqref="B5"/>
    </sheetView>
  </sheetViews>
  <sheetFormatPr baseColWidth="10" defaultRowHeight="16" x14ac:dyDescent="0.2"/>
  <sheetData>
    <row r="1" spans="1:3" x14ac:dyDescent="0.2">
      <c r="A1">
        <v>2026</v>
      </c>
    </row>
    <row r="2" spans="1:3" x14ac:dyDescent="0.2">
      <c r="B2" s="1">
        <f>DATE(2026,1,1)</f>
        <v>46023</v>
      </c>
      <c r="C2" t="s">
        <v>9</v>
      </c>
    </row>
    <row r="3" spans="1:3" x14ac:dyDescent="0.2">
      <c r="B3" s="1">
        <f>DATE(2026,5,1)</f>
        <v>46143</v>
      </c>
      <c r="C3" t="s">
        <v>8</v>
      </c>
    </row>
    <row r="4" spans="1:3" x14ac:dyDescent="0.2">
      <c r="B4" s="1">
        <f>DATE(2026,5,8)</f>
        <v>46150</v>
      </c>
      <c r="C4" t="s">
        <v>10</v>
      </c>
    </row>
    <row r="5" spans="1:3" x14ac:dyDescent="0.2">
      <c r="B5" s="1">
        <f>DATE(2026,7,5)</f>
        <v>46208</v>
      </c>
      <c r="C5" t="s">
        <v>11</v>
      </c>
    </row>
    <row r="6" spans="1:3" x14ac:dyDescent="0.2">
      <c r="B6" s="1">
        <f>DATE(2026,7,6)</f>
        <v>46209</v>
      </c>
      <c r="C6" t="s">
        <v>12</v>
      </c>
    </row>
    <row r="7" spans="1:3" x14ac:dyDescent="0.2">
      <c r="B7" s="1">
        <f>DATE(2026,9,28)</f>
        <v>46293</v>
      </c>
      <c r="C7" t="s">
        <v>13</v>
      </c>
    </row>
    <row r="8" spans="1:3" x14ac:dyDescent="0.2">
      <c r="B8" s="1">
        <f>DATE(2026,10,28)</f>
        <v>46323</v>
      </c>
      <c r="C8" t="s">
        <v>14</v>
      </c>
    </row>
    <row r="9" spans="1:3" x14ac:dyDescent="0.2">
      <c r="B9" s="1">
        <f>DATE(2026,11,17)</f>
        <v>46343</v>
      </c>
      <c r="C9" t="s">
        <v>15</v>
      </c>
    </row>
    <row r="10" spans="1:3" x14ac:dyDescent="0.2">
      <c r="B10" s="1">
        <f>DATE(2026,12,24)</f>
        <v>46380</v>
      </c>
      <c r="C10" t="s">
        <v>16</v>
      </c>
    </row>
    <row r="11" spans="1:3" x14ac:dyDescent="0.2">
      <c r="B11" s="1">
        <f>DATE(2026,12,25)</f>
        <v>46381</v>
      </c>
      <c r="C11" t="s">
        <v>17</v>
      </c>
    </row>
    <row r="12" spans="1:3" x14ac:dyDescent="0.2">
      <c r="B12" s="1">
        <f>DATE(2026,12,26)</f>
        <v>46382</v>
      </c>
      <c r="C12" t="s">
        <v>18</v>
      </c>
    </row>
    <row r="13" spans="1:3" x14ac:dyDescent="0.2">
      <c r="B13" s="1">
        <f>FLOOR(DATE(A1,5,DAY(MINUTE(A1/38)/2+56)),7)-34</f>
        <v>46117</v>
      </c>
      <c r="C13" t="s">
        <v>19</v>
      </c>
    </row>
    <row r="14" spans="1:3" x14ac:dyDescent="0.2">
      <c r="B14" s="1">
        <f>B13-2</f>
        <v>46115</v>
      </c>
      <c r="C14" t="s">
        <v>20</v>
      </c>
    </row>
    <row r="15" spans="1:3" x14ac:dyDescent="0.2">
      <c r="B15" s="1">
        <f>B13+1</f>
        <v>46118</v>
      </c>
      <c r="C15" t="s">
        <v>21</v>
      </c>
    </row>
    <row r="16" spans="1:3" x14ac:dyDescent="0.2">
      <c r="B16" s="12">
        <f>DATE(2026,12,31)</f>
        <v>46387</v>
      </c>
      <c r="C16" t="s">
        <v>25</v>
      </c>
    </row>
    <row r="17" spans="2:3" x14ac:dyDescent="0.2">
      <c r="B17" s="11">
        <f>DATE(2026,1,2)</f>
        <v>46024</v>
      </c>
      <c r="C17" t="s">
        <v>26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Dochazka</vt:lpstr>
      <vt:lpstr>Datum</vt:lpstr>
      <vt:lpstr>Svatky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Terézia Michalcová</dc:creator>
  <cp:lastModifiedBy>Terézia Michalcová</cp:lastModifiedBy>
  <dcterms:created xsi:type="dcterms:W3CDTF">2025-05-25T15:33:46Z</dcterms:created>
  <dcterms:modified xsi:type="dcterms:W3CDTF">2026-05-31T11:38:04Z</dcterms:modified>
</cp:coreProperties>
</file>